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24000" windowHeight="9732" activeTab="1"/>
  </bookViews>
  <sheets>
    <sheet name="ESF" sheetId="4" r:id="rId1"/>
    <sheet name="IMPRIME" sheetId="5" r:id="rId2"/>
  </sheets>
  <definedNames>
    <definedName name="_xlnm._FilterDatabase" localSheetId="0" hidden="1">ESF!$A$2:$G$39</definedName>
    <definedName name="_xlnm._FilterDatabase" localSheetId="1" hidden="1">IMPRIME!$A$2:$G$39</definedName>
    <definedName name="_xlnm.Print_Area" localSheetId="1">IMPRIME!$A$1:$G$56</definedName>
  </definedNames>
  <calcPr calcId="152511"/>
  <fileRecoveryPr autoRecover="0"/>
</workbook>
</file>

<file path=xl/calcChain.xml><?xml version="1.0" encoding="utf-8"?>
<calcChain xmlns="http://schemas.openxmlformats.org/spreadsheetml/2006/main">
  <c r="F48" i="5" l="1"/>
  <c r="G46" i="5"/>
  <c r="G48" i="5" s="1"/>
  <c r="F46" i="5"/>
  <c r="G42" i="5"/>
  <c r="F42" i="5"/>
  <c r="G35" i="5"/>
  <c r="F35" i="5"/>
  <c r="G30" i="5"/>
  <c r="F30" i="5"/>
  <c r="C27" i="5"/>
  <c r="B27" i="5"/>
  <c r="G26" i="5"/>
  <c r="F26" i="5"/>
  <c r="G24" i="5"/>
  <c r="F24" i="5"/>
  <c r="G14" i="5"/>
  <c r="F14" i="5"/>
  <c r="C13" i="5"/>
  <c r="C29" i="5" s="1"/>
  <c r="B13" i="5"/>
  <c r="B29" i="5" s="1"/>
  <c r="G42" i="4" l="1"/>
  <c r="F42" i="4"/>
  <c r="G35" i="4"/>
  <c r="F35" i="4"/>
  <c r="G30" i="4"/>
  <c r="F30" i="4"/>
  <c r="F46" i="4" l="1"/>
  <c r="G46" i="4"/>
  <c r="G24" i="4"/>
  <c r="F24" i="4"/>
  <c r="G14" i="4"/>
  <c r="G26" i="4" s="1"/>
  <c r="F14" i="4"/>
  <c r="F26" i="4" s="1"/>
  <c r="F48" i="4" s="1"/>
  <c r="C27" i="4"/>
  <c r="B27" i="4"/>
  <c r="C13" i="4"/>
  <c r="B13" i="4"/>
  <c r="G48" i="4" l="1"/>
  <c r="B29" i="4"/>
  <c r="C29" i="4"/>
</calcChain>
</file>

<file path=xl/sharedStrings.xml><?xml version="1.0" encoding="utf-8"?>
<sst xmlns="http://schemas.openxmlformats.org/spreadsheetml/2006/main" count="126" uniqueCount="66">
  <si>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</si>
  <si>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</si>
  <si>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</si>
  <si>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</si>
  <si>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</si>
  <si>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</si>
  <si>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</si>
  <si>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</si>
  <si>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</si>
  <si>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</si>
  <si>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</si>
  <si>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</si>
  <si>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</si>
  <si>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</si>
  <si>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</si>
  <si>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</si>
  <si>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</si>
  <si>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</si>
  <si>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</si>
  <si>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</si>
  <si>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</si>
  <si>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</si>
  <si>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</si>
  <si>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</si>
  <si>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</si>
  <si>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</si>
  <si>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</si>
  <si>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</si>
  <si>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</si>
  <si>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</si>
  <si>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</si>
  <si>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</si>
  <si>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</si>
  <si>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</si>
  <si>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</si>
  <si>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</si>
  <si>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</si>
  <si>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</si>
  <si>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</si>
  <si>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</si>
  <si>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</si>
  <si>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</si>
  <si>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</si>
  <si>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</si>
  <si>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</si>
  <si>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</si>
  <si>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</si>
  <si>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</si>
  <si>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</si>
  <si>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</si>
  <si>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</si>
  <si>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</si>
  <si>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</si>
  <si>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</si>
  <si>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</si>
  <si>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</si>
  <si>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</si>
  <si>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</si>
  <si>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</si>
  <si>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Situación Financiera
AL 31 DE DICIEMBRE DEL 2018</t>
  </si>
  <si>
    <t xml:space="preserve">     _______________________________________________________</t>
  </si>
  <si>
    <t>___________________________________________________________</t>
  </si>
  <si>
    <t>LIC. GABRIEL NICOLAS RANGEL GARCIA</t>
  </si>
  <si>
    <t>DIRECTOR DEL SMDIF</t>
  </si>
  <si>
    <t xml:space="preserve">                               C.P. BLANCA A. ORTEGA GARCIA</t>
  </si>
  <si>
    <t xml:space="preserve">          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</si>
</sst>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2" fillId="3" borderId="6" xfId="8" applyFont="1" applyFill="1" applyBorder="1" applyAlignment="1" applyProtection="1">
      <alignment horizontal="center" vertical="center" wrapText="1"/>
      <protection locked="0"/>
    </xf>
    <xf numFmtId="0" fontId="2" fillId="3" borderId="1" xfId="8" applyFont="1" applyFill="1" applyBorder="1" applyAlignment="1" applyProtection="1">
      <alignment horizontal="center" vertical="center" wrapText="1"/>
      <protection locked="0"/>
    </xf>
    <xf numFmtId="0" fontId="2" fillId="3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0</xdr:col>
      <xdr:colOff>1798320</xdr:colOff>
      <xdr:row>0</xdr:row>
      <xdr:rowOff>609600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zoomScaleSheetLayoutView="100" workbookViewId="0">
      <selection activeCell="B5" sqref="B5:B6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1477625.73</v>
      </c>
      <c r="C5" s="12">
        <v>2794313.24</v>
      </c>
      <c r="D5" s="17"/>
      <c r="E5" s="11" t="s">
        <v>41</v>
      </c>
      <c r="F5" s="12">
        <v>10320440.59</v>
      </c>
      <c r="G5" s="5">
        <v>10695643.300000001</v>
      </c>
    </row>
    <row r="6" spans="1:7" x14ac:dyDescent="0.2">
      <c r="A6" s="30" t="s">
        <v>28</v>
      </c>
      <c r="B6" s="12">
        <v>-483457.36</v>
      </c>
      <c r="C6" s="12">
        <v>492814.87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999616.08</v>
      </c>
      <c r="C13" s="10">
        <f>SUM(C5:C11)</f>
        <v>3292575.8200000003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10320440.59</v>
      </c>
      <c r="G14" s="5">
        <f>SUM(G5:G12)</f>
        <v>10695643.300000001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2659755.4</v>
      </c>
      <c r="C19" s="12">
        <v>2350827.4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-158362.89000000001</v>
      </c>
      <c r="C21" s="12">
        <v>-115958.83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10320440.59</v>
      </c>
      <c r="G26" s="6">
        <f>SUM(G14+G24)</f>
        <v>10695643.300000001</v>
      </c>
    </row>
    <row r="27" spans="1:7" x14ac:dyDescent="0.2">
      <c r="A27" s="37" t="s">
        <v>8</v>
      </c>
      <c r="B27" s="10">
        <f>SUM(B16:B23)+B25</f>
        <v>5515966.080000001</v>
      </c>
      <c r="C27" s="10">
        <f>SUM(C16:C23)+C25</f>
        <v>5249442.1400000006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6515582.1600000011</v>
      </c>
      <c r="C29" s="10">
        <f>C13+C27</f>
        <v>8542017.9600000009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-6206843.8900000006</v>
      </c>
      <c r="G35" s="6">
        <f>SUM(G36:G40)</f>
        <v>-4555610.7999999989</v>
      </c>
    </row>
    <row r="36" spans="1:7" x14ac:dyDescent="0.2">
      <c r="A36" s="31"/>
      <c r="B36" s="15"/>
      <c r="C36" s="15"/>
      <c r="D36" s="17"/>
      <c r="E36" s="11" t="s">
        <v>52</v>
      </c>
      <c r="F36" s="12">
        <v>259449.62</v>
      </c>
      <c r="G36" s="5">
        <v>4786755.82</v>
      </c>
    </row>
    <row r="37" spans="1:7" x14ac:dyDescent="0.2">
      <c r="A37" s="31"/>
      <c r="B37" s="15"/>
      <c r="C37" s="15"/>
      <c r="D37" s="17"/>
      <c r="E37" s="11" t="s">
        <v>19</v>
      </c>
      <c r="F37" s="12">
        <v>-8920544.8399999999</v>
      </c>
      <c r="G37" s="5">
        <v>-11796617.949999999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-3804858.4300000006</v>
      </c>
      <c r="G46" s="5">
        <f>SUM(G42+G35+G30)</f>
        <v>-2153625.3399999989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6515582.1599999992</v>
      </c>
      <c r="G48" s="20">
        <f>G46+G26</f>
        <v>8542017.9600000009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zoomScaleNormal="100" zoomScaleSheetLayoutView="100" workbookViewId="0">
      <selection activeCell="C55" sqref="C55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55.8" customHeight="1" x14ac:dyDescent="0.2">
      <c r="A1" s="47" t="s">
        <v>59</v>
      </c>
      <c r="B1" s="48"/>
      <c r="C1" s="48"/>
      <c r="D1" s="48"/>
      <c r="E1" s="48"/>
      <c r="F1" s="48"/>
      <c r="G1" s="49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1477625.73</v>
      </c>
      <c r="C5" s="12">
        <v>2794313.24</v>
      </c>
      <c r="D5" s="17"/>
      <c r="E5" s="11" t="s">
        <v>41</v>
      </c>
      <c r="F5" s="12">
        <v>10320440.59</v>
      </c>
      <c r="G5" s="5">
        <v>10695643.300000001</v>
      </c>
    </row>
    <row r="6" spans="1:7" x14ac:dyDescent="0.2">
      <c r="A6" s="30" t="s">
        <v>28</v>
      </c>
      <c r="B6" s="12">
        <v>-483457.36</v>
      </c>
      <c r="C6" s="12">
        <v>492814.87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999616.08</v>
      </c>
      <c r="C13" s="10">
        <f>SUM(C5:C11)</f>
        <v>3292575.8200000003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10320440.59</v>
      </c>
      <c r="G14" s="5">
        <f>SUM(G5:G12)</f>
        <v>10695643.300000001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2659755.4</v>
      </c>
      <c r="C19" s="12">
        <v>2350827.4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-158362.89000000001</v>
      </c>
      <c r="C21" s="12">
        <v>-115958.83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10320440.59</v>
      </c>
      <c r="G26" s="6">
        <f>SUM(G14+G24)</f>
        <v>10695643.300000001</v>
      </c>
    </row>
    <row r="27" spans="1:7" x14ac:dyDescent="0.2">
      <c r="A27" s="37" t="s">
        <v>8</v>
      </c>
      <c r="B27" s="10">
        <f>SUM(B16:B23)+B25</f>
        <v>5515966.080000001</v>
      </c>
      <c r="C27" s="10">
        <f>SUM(C16:C23)+C25</f>
        <v>5249442.1400000006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6515582.1600000011</v>
      </c>
      <c r="C29" s="10">
        <f>C13+C27</f>
        <v>8542017.9600000009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-6206843.8900000006</v>
      </c>
      <c r="G35" s="6">
        <f>SUM(G36:G40)</f>
        <v>-4555610.7999999989</v>
      </c>
    </row>
    <row r="36" spans="1:7" x14ac:dyDescent="0.2">
      <c r="A36" s="31"/>
      <c r="B36" s="15"/>
      <c r="C36" s="15"/>
      <c r="D36" s="17"/>
      <c r="E36" s="11" t="s">
        <v>52</v>
      </c>
      <c r="F36" s="12">
        <v>259449.62</v>
      </c>
      <c r="G36" s="5">
        <v>4786755.82</v>
      </c>
    </row>
    <row r="37" spans="1:7" x14ac:dyDescent="0.2">
      <c r="A37" s="31"/>
      <c r="B37" s="15"/>
      <c r="C37" s="15"/>
      <c r="D37" s="17"/>
      <c r="E37" s="11" t="s">
        <v>19</v>
      </c>
      <c r="F37" s="12">
        <v>-8920544.8399999999</v>
      </c>
      <c r="G37" s="5">
        <v>-11796617.949999999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-3804858.4300000006</v>
      </c>
      <c r="G46" s="5">
        <f>SUM(G42+G35+G30)</f>
        <v>-2153625.3399999989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6515582.1599999992</v>
      </c>
      <c r="G48" s="20">
        <f>G46+G26</f>
        <v>8542017.9600000009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  <row r="52" spans="1:7" x14ac:dyDescent="0.2">
      <c r="A52" s="1" t="s">
        <v>60</v>
      </c>
      <c r="C52" s="4" t="s">
        <v>61</v>
      </c>
    </row>
    <row r="53" spans="1:7" x14ac:dyDescent="0.2">
      <c r="A53" s="50" t="s">
        <v>62</v>
      </c>
      <c r="C53" s="4" t="s">
        <v>64</v>
      </c>
    </row>
    <row r="54" spans="1:7" x14ac:dyDescent="0.2">
      <c r="A54" s="50" t="s">
        <v>63</v>
      </c>
      <c r="C54" s="4" t="s">
        <v>65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</vt:lpstr>
      <vt:lpstr>IMPRIME</vt:lpstr>
      <vt:lpstr>IMPRIME!Área_de_impresión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2019-03-01T17:15:03Z</cp:lastPrinted>
  <dcterms:created xsi:type="dcterms:W3CDTF">2012-12-11T20:26:08Z</dcterms:created>
  <dcterms:modified xsi:type="dcterms:W3CDTF">2019-03-01T17:16:17Z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